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<sst xmlns="http://schemas.openxmlformats.org/spreadsheetml/2006/main" count="82" uniqueCount="27">
  <si>
    <t>This Google Sheet is set up with formulas that automatically tally your mileage! This is a view-only document. You will need to either copy or download this document. To make your own editable log, click File --&gt; Make A Copy. Email completed logs to Brennan Mickelson at bmickelson@ymcamissoula.org.</t>
  </si>
  <si>
    <t>First Name</t>
  </si>
  <si>
    <t>Missoula Family YMCA</t>
  </si>
  <si>
    <t>Last Name</t>
  </si>
  <si>
    <t>2024 Iron Will Triathlon</t>
  </si>
  <si>
    <t>Mileage Log Sheet</t>
  </si>
  <si>
    <t>Nov</t>
  </si>
  <si>
    <t>Dec</t>
  </si>
  <si>
    <t>SWIM</t>
  </si>
  <si>
    <t>84.5 laps</t>
  </si>
  <si>
    <t>2.4 miles</t>
  </si>
  <si>
    <t>12,000 meter row</t>
  </si>
  <si>
    <t>750 pushups or pullups</t>
  </si>
  <si>
    <t>BIKE</t>
  </si>
  <si>
    <t xml:space="preserve">112 miles </t>
  </si>
  <si>
    <t>1500 lunges (750/leg)</t>
  </si>
  <si>
    <t>RUN/WALK</t>
  </si>
  <si>
    <t>26.2 miles</t>
  </si>
  <si>
    <t>TOTALS</t>
  </si>
  <si>
    <t>TO GO</t>
  </si>
  <si>
    <t>%</t>
  </si>
  <si>
    <t>TOTAL SWIM</t>
  </si>
  <si>
    <t>TOTAL BIKE</t>
  </si>
  <si>
    <r>
      <rPr>
        <rFont val="Arial"/>
        <color theme="1"/>
        <sz val="12.0"/>
      </rPr>
      <t xml:space="preserve">Please email to Brennan at bmickelson@ymcamissoula.org as soon as the distances have been completed. </t>
    </r>
    <r>
      <rPr>
        <rFont val="Arial"/>
        <b/>
        <color theme="1"/>
        <sz val="12.0"/>
      </rPr>
      <t>Please total your sheet!</t>
    </r>
  </si>
  <si>
    <t>You may pick up another sheet if you finish early and wish to do it again!</t>
  </si>
  <si>
    <r>
      <rPr>
        <rFont val="Arial"/>
        <color theme="1"/>
        <sz val="12.0"/>
      </rPr>
      <t xml:space="preserve">Mileage logs must be received by </t>
    </r>
    <r>
      <rPr>
        <rFont val="Arial"/>
        <b/>
        <color theme="1"/>
        <sz val="12.0"/>
      </rPr>
      <t>12:00pm on Tuesday, January 2, 2025</t>
    </r>
    <r>
      <rPr>
        <rFont val="Arial"/>
        <color theme="1"/>
        <sz val="12.0"/>
      </rPr>
      <t xml:space="preserve"> to receive an official Iron Will long-sleeve, dri-fit shirt.</t>
    </r>
  </si>
  <si>
    <r>
      <rPr>
        <rFont val="Arial"/>
        <color theme="1"/>
        <sz val="12.0"/>
      </rPr>
      <t xml:space="preserve">If you have any questions, contact </t>
    </r>
    <r>
      <rPr>
        <rFont val="Arial"/>
        <b/>
        <color theme="1"/>
        <sz val="12.0"/>
      </rPr>
      <t>Brennan Mickelson (532-6253)</t>
    </r>
    <r>
      <rPr>
        <rFont val="Arial"/>
        <color theme="1"/>
        <sz val="12.0"/>
      </rPr>
      <t>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</si>
</sst>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_);[Red]\(0.0\)"/>
  </numFmts>
  <fonts count="13">
    <font>
      <sz val="10.0"/>
      <color rgb="FF000000"/>
      <name val="Calibri"/>
      <scheme val="minor"/>
    </font>
    <font>
      <b/>
      <sz val="10.0"/>
      <color theme="1"/>
      <name val="Cachet book"/>
    </font>
    <font>
      <sz val="10.0"/>
      <color theme="1"/>
      <name val="Cachet book"/>
    </font>
    <font>
      <b/>
      <sz val="14.0"/>
      <color theme="1"/>
      <name val="Cachet book"/>
    </font>
    <font>
      <b/>
      <sz val="10.0"/>
      <color theme="1"/>
      <name val="Arial"/>
    </font>
    <font/>
    <font>
      <b/>
      <sz val="14.0"/>
      <color theme="1"/>
      <name val="Arial"/>
    </font>
    <font>
      <sz val="10.0"/>
      <color theme="1"/>
      <name val="Cachet bold"/>
    </font>
    <font>
      <sz val="9.0"/>
      <color theme="1"/>
      <name val="Cachet book"/>
    </font>
    <font>
      <sz val="10.0"/>
      <color theme="1"/>
      <name val="Arial"/>
    </font>
    <font>
      <sz val="9.0"/>
      <color theme="1"/>
      <name val="Arial"/>
    </font>
    <font>
      <b/>
      <sz val="10.0"/>
      <color theme="1"/>
      <name val="Cachet bold"/>
    </font>
    <font>
      <sz val="12.0"/>
      <color theme="1"/>
      <name val="Cachet book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2" fontId="4" numFmtId="0" xfId="0" applyAlignment="1" applyFill="1" applyFont="1">
      <alignment readingOrder="0" shrinkToFit="0" vertical="center" wrapText="1"/>
    </xf>
    <xf borderId="1" fillId="0" fontId="1" numFmtId="0" xfId="0" applyBorder="1" applyFont="1"/>
    <xf borderId="2" fillId="0" fontId="2" numFmtId="0" xfId="0" applyAlignment="1" applyBorder="1" applyFont="1">
      <alignment horizontal="center"/>
    </xf>
    <xf borderId="3" fillId="0" fontId="5" numFmtId="0" xfId="0" applyBorder="1" applyFont="1"/>
    <xf borderId="4" fillId="0" fontId="5" numFmtId="0" xfId="0" applyBorder="1" applyFont="1"/>
    <xf borderId="0" fillId="0" fontId="6" numFmtId="0" xfId="0" applyAlignment="1" applyFont="1">
      <alignment horizontal="center" readingOrder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Alignment="1" applyBorder="1" applyFont="1">
      <alignment horizontal="center"/>
    </xf>
    <xf borderId="8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9" fillId="0" fontId="2" numFmtId="0" xfId="0" applyAlignment="1" applyBorder="1" applyFont="1">
      <alignment horizontal="center"/>
    </xf>
    <xf borderId="10" fillId="0" fontId="2" numFmtId="0" xfId="0" applyBorder="1" applyFont="1"/>
    <xf borderId="5" fillId="0" fontId="2" numFmtId="0" xfId="0" applyAlignment="1" applyBorder="1" applyFont="1">
      <alignment horizontal="center"/>
    </xf>
    <xf borderId="10" fillId="0" fontId="2" numFmtId="0" xfId="0" applyAlignment="1" applyBorder="1" applyFont="1">
      <alignment horizontal="center"/>
    </xf>
    <xf borderId="11" fillId="0" fontId="2" numFmtId="0" xfId="0" applyAlignment="1" applyBorder="1" applyFont="1">
      <alignment horizontal="center"/>
    </xf>
    <xf borderId="1" fillId="0" fontId="7" numFmtId="0" xfId="0" applyBorder="1" applyFont="1"/>
    <xf borderId="2" fillId="3" fontId="2" numFmtId="0" xfId="0" applyAlignment="1" applyBorder="1" applyFill="1" applyFont="1">
      <alignment horizontal="center"/>
    </xf>
    <xf borderId="1" fillId="0" fontId="2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horizontal="center"/>
    </xf>
    <xf borderId="1" fillId="0" fontId="8" numFmtId="0" xfId="0" applyAlignment="1" applyBorder="1" applyFont="1">
      <alignment shrinkToFit="0" vertical="center" wrapText="1"/>
    </xf>
    <xf borderId="1" fillId="0" fontId="7" numFmtId="0" xfId="0" applyAlignment="1" applyBorder="1" applyFont="1">
      <alignment shrinkToFit="0" vertical="center" wrapText="1"/>
    </xf>
    <xf borderId="1" fillId="0" fontId="9" numFmtId="0" xfId="0" applyAlignment="1" applyBorder="1" applyFont="1">
      <alignment horizontal="center" readingOrder="0"/>
    </xf>
    <xf borderId="1" fillId="0" fontId="10" numFmtId="0" xfId="0" applyAlignment="1" applyBorder="1" applyFont="1">
      <alignment readingOrder="0" shrinkToFit="0" vertical="center" wrapText="1"/>
    </xf>
    <xf borderId="1" fillId="0" fontId="7" numFmtId="0" xfId="0" applyAlignment="1" applyBorder="1" applyFont="1">
      <alignment shrinkToFit="0" wrapText="1"/>
    </xf>
    <xf borderId="10" fillId="0" fontId="2" numFmtId="0" xfId="0" applyAlignment="1" applyBorder="1" applyFont="1">
      <alignment shrinkToFit="0" vertical="center" wrapText="1"/>
    </xf>
    <xf borderId="3" fillId="0" fontId="2" numFmtId="0" xfId="0" applyBorder="1" applyFont="1"/>
    <xf borderId="3" fillId="0" fontId="2" numFmtId="0" xfId="0" applyAlignment="1" applyBorder="1" applyFont="1">
      <alignment horizontal="center"/>
    </xf>
    <xf borderId="8" fillId="0" fontId="2" numFmtId="0" xfId="0" applyBorder="1" applyFont="1"/>
    <xf borderId="12" fillId="0" fontId="2" numFmtId="0" xfId="0" applyAlignment="1" applyBorder="1" applyFont="1">
      <alignment horizontal="center"/>
    </xf>
    <xf borderId="8" fillId="0" fontId="11" numFmtId="0" xfId="0" applyAlignment="1" applyBorder="1" applyFont="1">
      <alignment horizontal="center" vertical="center"/>
    </xf>
    <xf borderId="9" fillId="0" fontId="5" numFmtId="0" xfId="0" applyBorder="1" applyFont="1"/>
    <xf borderId="13" fillId="0" fontId="5" numFmtId="0" xfId="0" applyBorder="1" applyFont="1"/>
    <xf borderId="8" fillId="0" fontId="4" numFmtId="0" xfId="0" applyAlignment="1" applyBorder="1" applyFont="1">
      <alignment horizontal="center" readingOrder="0" vertical="center"/>
    </xf>
    <xf borderId="14" fillId="0" fontId="2" numFmtId="0" xfId="0" applyAlignment="1" applyBorder="1" applyFont="1">
      <alignment horizontal="center"/>
    </xf>
    <xf borderId="15" fillId="0" fontId="5" numFmtId="0" xfId="0" applyBorder="1" applyFont="1"/>
    <xf borderId="5" fillId="0" fontId="5" numFmtId="0" xfId="0" applyBorder="1" applyFont="1"/>
    <xf borderId="11" fillId="0" fontId="5" numFmtId="0" xfId="0" applyBorder="1" applyFont="1"/>
    <xf borderId="1" fillId="0" fontId="2" numFmtId="0" xfId="0" applyBorder="1" applyFont="1"/>
    <xf borderId="1" fillId="0" fontId="9" numFmtId="0" xfId="0" applyAlignment="1" applyBorder="1" applyFont="1">
      <alignment readingOrder="0"/>
    </xf>
    <xf borderId="2" fillId="0" fontId="2" numFmtId="2" xfId="0" applyAlignment="1" applyBorder="1" applyFont="1" applyNumberFormat="1">
      <alignment horizontal="center"/>
    </xf>
    <xf borderId="2" fillId="0" fontId="2" numFmtId="164" xfId="0" applyAlignment="1" applyBorder="1" applyFont="1" applyNumberFormat="1">
      <alignment horizontal="center"/>
    </xf>
    <xf borderId="2" fillId="0" fontId="2" numFmtId="10" xfId="0" applyAlignment="1" applyBorder="1" applyFont="1" applyNumberFormat="1">
      <alignment horizontal="center"/>
    </xf>
    <xf borderId="1" fillId="0" fontId="4" numFmtId="0" xfId="0" applyAlignment="1" applyBorder="1" applyFont="1">
      <alignment readingOrder="0" shrinkToFit="0" vertical="center" wrapText="1"/>
    </xf>
    <xf borderId="2" fillId="0" fontId="1" numFmtId="10" xfId="0" applyAlignment="1" applyBorder="1" applyFont="1" applyNumberFormat="1">
      <alignment horizontal="center"/>
    </xf>
    <xf borderId="1" fillId="0" fontId="2" numFmtId="0" xfId="0" applyAlignment="1" applyBorder="1" applyFont="1">
      <alignment vertical="center"/>
    </xf>
    <xf borderId="1" fillId="0" fontId="9" numFmtId="0" xfId="0" applyAlignment="1" applyBorder="1" applyFont="1">
      <alignment readingOrder="0" vertical="center"/>
    </xf>
    <xf borderId="2" fillId="0" fontId="2" numFmtId="2" xfId="0" applyAlignment="1" applyBorder="1" applyFont="1" applyNumberFormat="1">
      <alignment horizontal="center" vertical="center"/>
    </xf>
    <xf borderId="2" fillId="0" fontId="2" numFmtId="164" xfId="0" applyAlignment="1" applyBorder="1" applyFont="1" applyNumberFormat="1">
      <alignment horizontal="center" vertical="center"/>
    </xf>
    <xf borderId="2" fillId="0" fontId="1" numFmtId="10" xfId="0" applyAlignment="1" applyBorder="1" applyFont="1" applyNumberFormat="1">
      <alignment horizontal="center" vertical="bottom"/>
    </xf>
    <xf borderId="0" fillId="0" fontId="12" numFmtId="0" xfId="0" applyAlignment="1" applyFont="1">
      <alignment horizontal="left" readingOrder="0"/>
    </xf>
    <xf borderId="0" fillId="0" fontId="12" numFmtId="0" xfId="0" applyAlignment="1" applyFont="1">
      <alignment horizontal="left"/>
    </xf>
    <xf borderId="0" fillId="0" fontId="12" numFmtId="0" xfId="0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171450</xdr:colOff>
      <xdr:row>3</xdr:row>
      <xdr:rowOff>28575</xdr:rowOff>
    </xdr:from>
    <xdr:ext cx="1695450" cy="7715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3.0"/>
    <col customWidth="1" min="2" max="27" width="4.71"/>
    <col customWidth="1" min="28" max="28" width="5.14"/>
  </cols>
  <sheetData>
    <row r="1" ht="12.75" customHeight="1">
      <c r="A1" s="1"/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3"/>
      <c r="T1" s="3"/>
      <c r="U1" s="3"/>
      <c r="V1" s="3"/>
      <c r="W1" s="3"/>
      <c r="X1" s="3"/>
      <c r="Y1" s="3"/>
      <c r="Z1" s="3"/>
      <c r="AA1" s="3"/>
      <c r="AB1" s="3"/>
    </row>
    <row r="2" ht="12.75" customHeight="1">
      <c r="A2" s="5" t="s">
        <v>0</v>
      </c>
      <c r="AB2" s="5"/>
    </row>
    <row r="3" ht="12.75" customHeight="1">
      <c r="A3" s="1"/>
      <c r="B3" s="2"/>
      <c r="C3" s="2"/>
      <c r="D3" s="2"/>
      <c r="E3" s="2"/>
      <c r="F3" s="2"/>
      <c r="G3" s="2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3"/>
      <c r="T3" s="3"/>
      <c r="U3" s="3"/>
      <c r="V3" s="3"/>
      <c r="W3" s="3"/>
      <c r="X3" s="3"/>
      <c r="Y3" s="3"/>
      <c r="Z3" s="3"/>
      <c r="AA3" s="3"/>
      <c r="AB3" s="3"/>
    </row>
    <row r="4" ht="12.75" customHeight="1">
      <c r="A4" s="1"/>
      <c r="B4" s="2"/>
      <c r="C4" s="2"/>
      <c r="D4" s="2"/>
      <c r="E4" s="2"/>
      <c r="F4" s="2"/>
      <c r="G4" s="2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3"/>
      <c r="T4" s="3"/>
      <c r="U4" s="3"/>
      <c r="V4" s="3"/>
      <c r="W4" s="3"/>
      <c r="X4" s="3"/>
      <c r="Y4" s="3"/>
      <c r="Z4" s="3"/>
      <c r="AA4" s="3"/>
      <c r="AB4" s="3"/>
    </row>
    <row r="5" ht="12.75" customHeight="1">
      <c r="A5" s="6" t="s">
        <v>1</v>
      </c>
      <c r="B5" s="7"/>
      <c r="C5" s="8"/>
      <c r="D5" s="8"/>
      <c r="E5" s="8"/>
      <c r="F5" s="8"/>
      <c r="G5" s="9"/>
      <c r="H5" s="3"/>
      <c r="I5" s="4" t="s">
        <v>2</v>
      </c>
      <c r="S5" s="3"/>
      <c r="T5" s="3"/>
      <c r="U5" s="3"/>
      <c r="V5" s="3"/>
      <c r="W5" s="3"/>
      <c r="X5" s="3"/>
      <c r="Y5" s="3"/>
      <c r="Z5" s="3"/>
      <c r="AA5" s="3"/>
      <c r="AB5" s="3"/>
    </row>
    <row r="6" ht="12.75" customHeight="1">
      <c r="A6" s="6" t="s">
        <v>3</v>
      </c>
      <c r="B6" s="7"/>
      <c r="C6" s="8"/>
      <c r="D6" s="8"/>
      <c r="E6" s="8"/>
      <c r="F6" s="8"/>
      <c r="G6" s="9"/>
      <c r="H6" s="3"/>
      <c r="I6" s="10" t="s">
        <v>4</v>
      </c>
      <c r="S6" s="3"/>
      <c r="T6" s="3"/>
      <c r="U6" s="3"/>
      <c r="V6" s="3"/>
      <c r="W6" s="3"/>
      <c r="X6" s="3"/>
      <c r="Y6" s="3"/>
      <c r="Z6" s="3"/>
      <c r="AA6" s="3"/>
      <c r="AB6" s="3"/>
    </row>
    <row r="7" ht="12.75" customHeight="1">
      <c r="A7" s="3"/>
      <c r="B7" s="3"/>
      <c r="C7" s="3"/>
      <c r="D7" s="3"/>
      <c r="E7" s="3"/>
      <c r="F7" s="3"/>
      <c r="G7" s="3"/>
      <c r="H7" s="3"/>
      <c r="I7" s="4" t="s">
        <v>5</v>
      </c>
      <c r="S7" s="3"/>
      <c r="T7" s="3"/>
      <c r="U7" s="3"/>
      <c r="V7" s="3"/>
      <c r="W7" s="3"/>
      <c r="X7" s="3"/>
      <c r="Y7" s="3"/>
      <c r="Z7" s="3"/>
      <c r="AA7" s="3"/>
      <c r="AB7" s="3"/>
    </row>
    <row r="8" ht="12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3"/>
    </row>
    <row r="9" ht="12.75" customHeight="1">
      <c r="A9" s="12"/>
      <c r="B9" s="13" t="s">
        <v>6</v>
      </c>
      <c r="C9" s="14" t="s">
        <v>6</v>
      </c>
      <c r="D9" s="14" t="s">
        <v>6</v>
      </c>
      <c r="E9" s="14" t="s">
        <v>6</v>
      </c>
      <c r="F9" s="14" t="s">
        <v>6</v>
      </c>
      <c r="G9" s="14" t="s">
        <v>6</v>
      </c>
      <c r="H9" s="14" t="s">
        <v>6</v>
      </c>
      <c r="I9" s="14" t="s">
        <v>6</v>
      </c>
      <c r="J9" s="14" t="s">
        <v>6</v>
      </c>
      <c r="K9" s="14" t="s">
        <v>6</v>
      </c>
      <c r="L9" s="14" t="s">
        <v>6</v>
      </c>
      <c r="M9" s="14" t="s">
        <v>6</v>
      </c>
      <c r="N9" s="14" t="s">
        <v>6</v>
      </c>
      <c r="O9" s="14" t="s">
        <v>6</v>
      </c>
      <c r="P9" s="14" t="s">
        <v>6</v>
      </c>
      <c r="Q9" s="14" t="s">
        <v>6</v>
      </c>
      <c r="R9" s="14" t="s">
        <v>7</v>
      </c>
      <c r="S9" s="14" t="s">
        <v>7</v>
      </c>
      <c r="T9" s="15" t="s">
        <v>7</v>
      </c>
      <c r="U9" s="16" t="s">
        <v>7</v>
      </c>
      <c r="V9" s="14" t="s">
        <v>7</v>
      </c>
      <c r="W9" s="14" t="s">
        <v>7</v>
      </c>
      <c r="X9" s="14" t="s">
        <v>7</v>
      </c>
      <c r="Y9" s="15" t="s">
        <v>7</v>
      </c>
      <c r="Z9" s="15" t="s">
        <v>7</v>
      </c>
      <c r="AA9" s="15" t="s">
        <v>7</v>
      </c>
      <c r="AB9" s="14" t="s">
        <v>7</v>
      </c>
    </row>
    <row r="10" ht="12.75" customHeight="1">
      <c r="A10" s="17"/>
      <c r="B10" s="18">
        <v>15.0</v>
      </c>
      <c r="C10" s="19">
        <v>16.0</v>
      </c>
      <c r="D10" s="18">
        <v>17.0</v>
      </c>
      <c r="E10" s="19">
        <v>18.0</v>
      </c>
      <c r="F10" s="18">
        <v>19.0</v>
      </c>
      <c r="G10" s="19">
        <v>20.0</v>
      </c>
      <c r="H10" s="20">
        <v>21.0</v>
      </c>
      <c r="I10" s="18">
        <v>22.0</v>
      </c>
      <c r="J10" s="19">
        <v>23.0</v>
      </c>
      <c r="K10" s="18">
        <v>24.0</v>
      </c>
      <c r="L10" s="19">
        <v>25.0</v>
      </c>
      <c r="M10" s="18">
        <v>26.0</v>
      </c>
      <c r="N10" s="19">
        <v>27.0</v>
      </c>
      <c r="O10" s="18">
        <v>28.0</v>
      </c>
      <c r="P10" s="19">
        <v>29.0</v>
      </c>
      <c r="Q10" s="18">
        <v>30.0</v>
      </c>
      <c r="R10" s="19">
        <v>1.0</v>
      </c>
      <c r="S10" s="18">
        <v>2.0</v>
      </c>
      <c r="T10" s="19">
        <v>3.0</v>
      </c>
      <c r="U10" s="18">
        <v>4.0</v>
      </c>
      <c r="V10" s="19">
        <v>5.0</v>
      </c>
      <c r="W10" s="18">
        <v>6.0</v>
      </c>
      <c r="X10" s="19">
        <v>7.0</v>
      </c>
      <c r="Y10" s="19">
        <v>8.0</v>
      </c>
      <c r="Z10" s="19">
        <v>9.0</v>
      </c>
      <c r="AA10" s="19">
        <v>10.0</v>
      </c>
      <c r="AB10" s="2">
        <v>11.0</v>
      </c>
    </row>
    <row r="11" ht="12.75" customHeight="1">
      <c r="A11" s="21" t="s">
        <v>8</v>
      </c>
      <c r="B11" s="2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9"/>
    </row>
    <row r="12" ht="30.0" customHeight="1">
      <c r="A12" s="23" t="s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ht="30.0" customHeight="1">
      <c r="A13" s="23" t="s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ht="30.0" customHeight="1">
      <c r="A14" s="23" t="s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ht="30.0" customHeight="1">
      <c r="A15" s="25" t="s">
        <v>12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ht="12.75" customHeight="1">
      <c r="A16" s="26" t="s">
        <v>13</v>
      </c>
      <c r="B16" s="2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9"/>
    </row>
    <row r="17" ht="30.0" customHeight="1">
      <c r="A17" s="23" t="s">
        <v>14</v>
      </c>
      <c r="B17" s="24"/>
      <c r="C17" s="24"/>
      <c r="D17" s="24"/>
      <c r="E17" s="24"/>
      <c r="F17" s="27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ht="30.0" customHeight="1">
      <c r="A18" s="28" t="s">
        <v>15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ht="12.75" customHeight="1">
      <c r="A19" s="29" t="s">
        <v>16</v>
      </c>
      <c r="B19" s="2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9"/>
    </row>
    <row r="20" ht="30.0" customHeight="1">
      <c r="A20" s="30" t="s">
        <v>17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ht="12.7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2"/>
    </row>
    <row r="22" ht="12.75" customHeight="1">
      <c r="A22" s="33"/>
      <c r="B22" s="14" t="s">
        <v>7</v>
      </c>
      <c r="C22" s="14" t="s">
        <v>7</v>
      </c>
      <c r="D22" s="14" t="s">
        <v>7</v>
      </c>
      <c r="E22" s="14" t="s">
        <v>7</v>
      </c>
      <c r="F22" s="14" t="s">
        <v>7</v>
      </c>
      <c r="G22" s="14" t="s">
        <v>7</v>
      </c>
      <c r="H22" s="14" t="s">
        <v>7</v>
      </c>
      <c r="I22" s="14" t="s">
        <v>7</v>
      </c>
      <c r="J22" s="14" t="s">
        <v>7</v>
      </c>
      <c r="K22" s="14" t="s">
        <v>7</v>
      </c>
      <c r="L22" s="14" t="s">
        <v>7</v>
      </c>
      <c r="M22" s="14" t="s">
        <v>7</v>
      </c>
      <c r="N22" s="14" t="s">
        <v>7</v>
      </c>
      <c r="O22" s="14" t="s">
        <v>7</v>
      </c>
      <c r="P22" s="14" t="s">
        <v>7</v>
      </c>
      <c r="Q22" s="14" t="s">
        <v>7</v>
      </c>
      <c r="R22" s="34" t="s">
        <v>7</v>
      </c>
      <c r="S22" s="16" t="s">
        <v>7</v>
      </c>
      <c r="T22" s="14" t="s">
        <v>7</v>
      </c>
      <c r="U22" s="14" t="s">
        <v>7</v>
      </c>
      <c r="V22" s="35" t="s">
        <v>18</v>
      </c>
      <c r="W22" s="36"/>
      <c r="X22" s="37"/>
      <c r="Y22" s="35" t="s">
        <v>19</v>
      </c>
      <c r="Z22" s="37"/>
      <c r="AA22" s="38" t="s">
        <v>20</v>
      </c>
      <c r="AB22" s="37"/>
    </row>
    <row r="23" ht="12.75" customHeight="1">
      <c r="A23" s="17"/>
      <c r="B23" s="34">
        <v>12.0</v>
      </c>
      <c r="C23" s="2">
        <v>13.0</v>
      </c>
      <c r="D23" s="34">
        <v>14.0</v>
      </c>
      <c r="E23" s="2">
        <v>15.0</v>
      </c>
      <c r="F23" s="34">
        <v>16.0</v>
      </c>
      <c r="G23" s="2">
        <v>17.0</v>
      </c>
      <c r="H23" s="34">
        <v>18.0</v>
      </c>
      <c r="I23" s="2">
        <v>19.0</v>
      </c>
      <c r="J23" s="34">
        <v>20.0</v>
      </c>
      <c r="K23" s="2">
        <v>21.0</v>
      </c>
      <c r="L23" s="34">
        <v>22.0</v>
      </c>
      <c r="M23" s="2">
        <v>23.0</v>
      </c>
      <c r="N23" s="34">
        <v>24.0</v>
      </c>
      <c r="O23" s="2">
        <v>25.0</v>
      </c>
      <c r="P23" s="13">
        <v>26.0</v>
      </c>
      <c r="Q23" s="34">
        <v>27.0</v>
      </c>
      <c r="R23" s="39">
        <v>28.0</v>
      </c>
      <c r="S23" s="2">
        <v>29.0</v>
      </c>
      <c r="T23" s="34">
        <v>30.0</v>
      </c>
      <c r="U23" s="34">
        <v>31.0</v>
      </c>
      <c r="V23" s="40"/>
      <c r="W23" s="41"/>
      <c r="X23" s="42"/>
      <c r="Y23" s="40"/>
      <c r="Z23" s="42"/>
      <c r="AA23" s="40"/>
      <c r="AB23" s="42"/>
    </row>
    <row r="24" ht="12.75" customHeight="1">
      <c r="A24" s="21" t="s">
        <v>8</v>
      </c>
      <c r="B24" s="2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9"/>
    </row>
    <row r="25" ht="30.0" customHeight="1">
      <c r="A25" s="23" t="s">
        <v>9</v>
      </c>
      <c r="B25" s="43"/>
      <c r="C25" s="43"/>
      <c r="D25" s="44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44"/>
      <c r="U25" s="43"/>
      <c r="V25" s="45">
        <f t="shared" ref="V25:V28" si="1">SUM(B12:AA12)+SUM(B25:U25)</f>
        <v>0</v>
      </c>
      <c r="W25" s="8"/>
      <c r="X25" s="9"/>
      <c r="Y25" s="46">
        <f>V25-84.5</f>
        <v>-84.5</v>
      </c>
      <c r="Z25" s="9"/>
      <c r="AA25" s="47">
        <f>V25/84.5</f>
        <v>0</v>
      </c>
      <c r="AB25" s="9"/>
    </row>
    <row r="26" ht="30.0" customHeight="1">
      <c r="A26" s="23" t="s">
        <v>10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4"/>
      <c r="T26" s="43"/>
      <c r="U26" s="43"/>
      <c r="V26" s="45">
        <f t="shared" si="1"/>
        <v>0</v>
      </c>
      <c r="W26" s="8"/>
      <c r="X26" s="9"/>
      <c r="Y26" s="46">
        <f>V26-2.4</f>
        <v>-2.4</v>
      </c>
      <c r="Z26" s="9"/>
      <c r="AA26" s="47">
        <f>V26/2.4</f>
        <v>0</v>
      </c>
      <c r="AB26" s="9"/>
    </row>
    <row r="27" ht="30.0" customHeight="1">
      <c r="A27" s="23" t="s">
        <v>11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4"/>
      <c r="T27" s="43"/>
      <c r="U27" s="43"/>
      <c r="V27" s="45">
        <f t="shared" si="1"/>
        <v>0</v>
      </c>
      <c r="W27" s="8"/>
      <c r="X27" s="9"/>
      <c r="Y27" s="46">
        <f>V27-12000</f>
        <v>-12000</v>
      </c>
      <c r="Z27" s="9"/>
      <c r="AA27" s="47">
        <f>V27/12000</f>
        <v>0</v>
      </c>
      <c r="AB27" s="9"/>
    </row>
    <row r="28" ht="30.0" customHeight="1">
      <c r="A28" s="25" t="s">
        <v>12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4"/>
      <c r="T28" s="43"/>
      <c r="U28" s="43"/>
      <c r="V28" s="45">
        <f t="shared" si="1"/>
        <v>0</v>
      </c>
      <c r="W28" s="8"/>
      <c r="X28" s="9"/>
      <c r="Y28" s="46">
        <f>V28-750</f>
        <v>-750</v>
      </c>
      <c r="Z28" s="9"/>
      <c r="AA28" s="47">
        <f>V28/750</f>
        <v>0</v>
      </c>
      <c r="AB28" s="9"/>
    </row>
    <row r="29" ht="15.75" customHeight="1">
      <c r="A29" s="48" t="s">
        <v>21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4"/>
      <c r="T29" s="43"/>
      <c r="U29" s="43"/>
      <c r="V29" s="45"/>
      <c r="W29" s="8"/>
      <c r="X29" s="9"/>
      <c r="Y29" s="46"/>
      <c r="Z29" s="9"/>
      <c r="AA29" s="49">
        <f>SUM(AA25:AB28)</f>
        <v>0</v>
      </c>
      <c r="AB29" s="9"/>
    </row>
    <row r="30" ht="12.75" customHeight="1">
      <c r="A30" s="26" t="s">
        <v>13</v>
      </c>
      <c r="B30" s="2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9"/>
    </row>
    <row r="31" ht="30.0" customHeight="1">
      <c r="A31" s="23" t="s">
        <v>14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4"/>
      <c r="T31" s="43"/>
      <c r="U31" s="44"/>
      <c r="V31" s="45">
        <f t="shared" ref="V31:V32" si="2">SUM(B17:AA17)+SUM(B31:U31)</f>
        <v>0</v>
      </c>
      <c r="W31" s="8"/>
      <c r="X31" s="9"/>
      <c r="Y31" s="46">
        <f>V31-112</f>
        <v>-112</v>
      </c>
      <c r="Z31" s="9"/>
      <c r="AA31" s="47">
        <f>V31/112</f>
        <v>0</v>
      </c>
      <c r="AB31" s="9"/>
    </row>
    <row r="32" ht="30.0" customHeight="1">
      <c r="A32" s="28" t="s">
        <v>15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7"/>
      <c r="T32" s="24"/>
      <c r="U32" s="27"/>
      <c r="V32" s="45">
        <f t="shared" si="2"/>
        <v>0</v>
      </c>
      <c r="W32" s="8"/>
      <c r="X32" s="9"/>
      <c r="Y32" s="46">
        <f>V32-1000</f>
        <v>-1000</v>
      </c>
      <c r="Z32" s="9"/>
      <c r="AA32" s="47">
        <f>V32/1000</f>
        <v>0</v>
      </c>
      <c r="AB32" s="9"/>
    </row>
    <row r="33" ht="15.0" customHeight="1">
      <c r="A33" s="48" t="s">
        <v>22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1"/>
      <c r="T33" s="50"/>
      <c r="U33" s="50"/>
      <c r="V33" s="52"/>
      <c r="W33" s="8"/>
      <c r="X33" s="9"/>
      <c r="Y33" s="53"/>
      <c r="Z33" s="9"/>
      <c r="AA33" s="54">
        <f>SUM(AA31:AB32)</f>
        <v>0</v>
      </c>
      <c r="AB33" s="9"/>
    </row>
    <row r="34" ht="12.75" customHeight="1">
      <c r="A34" s="29" t="s">
        <v>16</v>
      </c>
      <c r="B34" s="2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9"/>
    </row>
    <row r="35" ht="30.0" customHeight="1">
      <c r="A35" s="30" t="s">
        <v>17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4"/>
      <c r="V35" s="45">
        <f>SUM(B20:AA20)+SUM(B35:U35)</f>
        <v>0</v>
      </c>
      <c r="W35" s="8"/>
      <c r="X35" s="9"/>
      <c r="Y35" s="46">
        <f>V35-26.2</f>
        <v>-26.2</v>
      </c>
      <c r="Z35" s="9"/>
      <c r="AA35" s="49">
        <f>V35/26.2</f>
        <v>0</v>
      </c>
      <c r="AB35" s="9"/>
    </row>
    <row r="3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ht="12.75" customHeight="1">
      <c r="A37" s="55" t="s">
        <v>23</v>
      </c>
    </row>
    <row r="38" ht="12.75" customHeight="1">
      <c r="A38" s="56" t="s">
        <v>24</v>
      </c>
    </row>
    <row r="39" ht="12.75" customHeight="1">
      <c r="A39" s="55" t="s">
        <v>25</v>
      </c>
    </row>
    <row r="40" ht="12.75" customHeight="1">
      <c r="A40" s="55" t="s">
        <v>26</v>
      </c>
    </row>
    <row r="41" ht="12.75" customHeight="1">
      <c r="A41" s="3"/>
      <c r="B41" s="3"/>
      <c r="C41" s="3"/>
      <c r="D41" s="3"/>
      <c r="E41" s="57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ht="12.75" customHeight="1">
      <c r="A42" s="3"/>
      <c r="B42" s="3"/>
      <c r="C42" s="3"/>
      <c r="D42" s="3"/>
      <c r="E42" s="57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ht="12.75" customHeight="1">
      <c r="A43" s="3"/>
      <c r="B43" s="3"/>
      <c r="C43" s="3"/>
      <c r="D43" s="3"/>
      <c r="E43" s="57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ht="12.75" customHeight="1">
      <c r="A44" s="58"/>
      <c r="B44" s="3"/>
      <c r="C44" s="3"/>
      <c r="D44" s="3"/>
      <c r="E44" s="57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ht="12.75" customHeight="1">
      <c r="A45" s="58"/>
      <c r="B45" s="3"/>
      <c r="C45" s="3"/>
      <c r="D45" s="3"/>
      <c r="E45" s="57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ht="12.75" customHeight="1">
      <c r="A46" s="58"/>
      <c r="B46" s="3"/>
      <c r="C46" s="3"/>
      <c r="D46" s="3"/>
      <c r="E46" s="57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  <row r="1001" ht="12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</row>
    <row r="1002" ht="12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</row>
    <row r="1003" ht="12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</row>
    <row r="1004" ht="12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</row>
    <row r="1005" ht="12.7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</row>
    <row r="1006" ht="12.75" customHeight="1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</row>
  </sheetData>
  <mergeCells count="46">
    <mergeCell ref="A2:AA2"/>
    <mergeCell ref="B5:G5"/>
    <mergeCell ref="I5:R5"/>
    <mergeCell ref="B6:G6"/>
    <mergeCell ref="I6:R6"/>
    <mergeCell ref="I7:R7"/>
    <mergeCell ref="B11:AB11"/>
    <mergeCell ref="B16:AB16"/>
    <mergeCell ref="B19:AB19"/>
    <mergeCell ref="V22:X23"/>
    <mergeCell ref="Y22:Z23"/>
    <mergeCell ref="AA22:AB23"/>
    <mergeCell ref="B24:AB24"/>
    <mergeCell ref="V25:X25"/>
    <mergeCell ref="Y25:Z25"/>
    <mergeCell ref="AA25:AB25"/>
    <mergeCell ref="V26:X26"/>
    <mergeCell ref="Y26:Z26"/>
    <mergeCell ref="AA26:AB26"/>
    <mergeCell ref="Y27:Z27"/>
    <mergeCell ref="AA27:AB27"/>
    <mergeCell ref="V27:X27"/>
    <mergeCell ref="V28:X28"/>
    <mergeCell ref="Y28:Z28"/>
    <mergeCell ref="AA28:AB28"/>
    <mergeCell ref="Y29:Z29"/>
    <mergeCell ref="AA29:AB29"/>
    <mergeCell ref="B30:AB30"/>
    <mergeCell ref="V33:X33"/>
    <mergeCell ref="Y33:Z33"/>
    <mergeCell ref="AA33:AB33"/>
    <mergeCell ref="B34:AB34"/>
    <mergeCell ref="V35:X35"/>
    <mergeCell ref="Y35:Z35"/>
    <mergeCell ref="AA35:AB35"/>
    <mergeCell ref="A37:AB37"/>
    <mergeCell ref="A38:AB38"/>
    <mergeCell ref="A39:AB39"/>
    <mergeCell ref="A40:AB40"/>
    <mergeCell ref="V29:X29"/>
    <mergeCell ref="V31:X31"/>
    <mergeCell ref="Y31:Z31"/>
    <mergeCell ref="AA31:AB31"/>
    <mergeCell ref="V32:X32"/>
    <mergeCell ref="Y32:Z32"/>
    <mergeCell ref="AA32:AB32"/>
  </mergeCells>
  <printOptions horizontalCentered="1" verticalCentered="1"/>
  <pageMargins bottom="0.25" footer="0.0" header="0.0" left="0.25" right="0.25" top="0.25"/>
  <pageSetup orientation="landscape"/>
  <drawing r:id="rId1"/>
</worksheet>
</file>